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ex\Desktop\SSS\"/>
    </mc:Choice>
  </mc:AlternateContent>
  <bookViews>
    <workbookView xWindow="0" yWindow="0" windowWidth="25860" windowHeight="11910" activeTab="4"/>
  </bookViews>
  <sheets>
    <sheet name="Unfallbeispiel" sheetId="1" r:id="rId1"/>
    <sheet name="kitschigeH0" sheetId="2" r:id="rId2"/>
    <sheet name="Extrembeispiel" sheetId="3" r:id="rId3"/>
    <sheet name="Tabelle4" sheetId="4" r:id="rId4"/>
    <sheet name="Politikbeispiel" sheetId="5" r:id="rId5"/>
  </sheets>
  <calcPr calcId="152511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5" l="1"/>
  <c r="D8" i="5"/>
  <c r="D5" i="5"/>
  <c r="E5" i="5"/>
  <c r="F5" i="5"/>
  <c r="G3" i="5"/>
  <c r="G4" i="5"/>
  <c r="G5" i="5"/>
  <c r="H2" i="3"/>
  <c r="G3" i="3" s="1"/>
  <c r="H2" i="2"/>
  <c r="G3" i="2" s="1"/>
  <c r="H2" i="1"/>
  <c r="D3" i="1" s="1"/>
  <c r="C3" i="3" l="1"/>
  <c r="D3" i="3"/>
  <c r="E3" i="3"/>
  <c r="F3" i="3"/>
  <c r="C3" i="2"/>
  <c r="D3" i="2"/>
  <c r="E3" i="2"/>
  <c r="F3" i="2"/>
  <c r="C3" i="1"/>
  <c r="G3" i="1"/>
  <c r="F3" i="1"/>
  <c r="E3" i="1"/>
  <c r="C8" i="3" l="1"/>
  <c r="C9" i="3" s="1"/>
  <c r="H3" i="3"/>
  <c r="C8" i="2"/>
  <c r="C9" i="2" s="1"/>
  <c r="H3" i="2"/>
  <c r="H3" i="1"/>
  <c r="C8" i="1"/>
  <c r="C9" i="1" s="1"/>
</calcChain>
</file>

<file path=xl/sharedStrings.xml><?xml version="1.0" encoding="utf-8"?>
<sst xmlns="http://schemas.openxmlformats.org/spreadsheetml/2006/main" count="93" uniqueCount="33">
  <si>
    <t>beobachtet</t>
  </si>
  <si>
    <t>erwartet</t>
  </si>
  <si>
    <t>Montag</t>
  </si>
  <si>
    <t>Dienstag</t>
  </si>
  <si>
    <t>Mittwoch</t>
  </si>
  <si>
    <t>Donnerstag</t>
  </si>
  <si>
    <t>Freitag</t>
  </si>
  <si>
    <t>H0: Unfälle sind über die Wochentage gleichverteilt; alpha=5%</t>
  </si>
  <si>
    <t>p-Wert</t>
  </si>
  <si>
    <t>=CHIQU.TEST(C2:G2;C3:G3)</t>
  </si>
  <si>
    <t>Entscheidung</t>
  </si>
  <si>
    <t>SUMME</t>
  </si>
  <si>
    <t>ID</t>
  </si>
  <si>
    <t>Alter</t>
  </si>
  <si>
    <t>höchste Ausbildung</t>
  </si>
  <si>
    <t>Partei</t>
  </si>
  <si>
    <t>Geschlecht</t>
  </si>
  <si>
    <t>Dem</t>
  </si>
  <si>
    <t>Rep</t>
  </si>
  <si>
    <t>Ind</t>
  </si>
  <si>
    <t>m</t>
  </si>
  <si>
    <t>f</t>
  </si>
  <si>
    <t>Zeilenbeschriftungen</t>
  </si>
  <si>
    <t>Gesamtergebnis</t>
  </si>
  <si>
    <t>Spaltenbeschriftungen</t>
  </si>
  <si>
    <t>Anzahl</t>
  </si>
  <si>
    <t>F</t>
  </si>
  <si>
    <t>M</t>
  </si>
  <si>
    <t>beobacht</t>
  </si>
  <si>
    <t>z.B. P(F UND REP) = P(F) * P(Rep) = 1557/2757  mal 945/2757</t>
  </si>
  <si>
    <t>P(F UND REP)</t>
  </si>
  <si>
    <t>=G3/G5*F5/G5</t>
  </si>
  <si>
    <t>Erwartungswert = n*p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</si>
</sst>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5523.769331365744" createdVersion="5" refreshedVersion="5" minRefreshableVersion="3" recordCount="16">
  <cacheSource type="worksheet">
    <worksheetSource ref="A1:E17" sheet="Tabelle4"/>
  </cacheSource>
  <cacheFields count="5">
    <cacheField name="ID" numFmtId="0">
      <sharedItems containsSemiMixedTypes="0" containsString="0" containsNumber="1" containsInteger="1" minValue="1" maxValue="16"/>
    </cacheField>
    <cacheField name="Alter" numFmtId="0">
      <sharedItems containsSemiMixedTypes="0" containsString="0" containsNumber="1" containsInteger="1" minValue="19" maxValue="94"/>
    </cacheField>
    <cacheField name="höchste Ausbildung" numFmtId="0">
      <sharedItems containsSemiMixedTypes="0" containsString="0" containsNumber="1" containsInteger="1" minValue="1" maxValue="5"/>
    </cacheField>
    <cacheField name="Partei" numFmtId="0">
      <sharedItems count="3">
        <s v="Dem"/>
        <s v="Rep"/>
        <s v="Ind"/>
      </sharedItems>
    </cacheField>
    <cacheField name="Geschlecht" numFmtId="0">
      <sharedItems count="2">
        <s v="f"/>
        <s v="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1"/>
    <n v="60"/>
    <n v="3"/>
    <x v="0"/>
    <x v="0"/>
  </r>
  <r>
    <n v="2"/>
    <n v="46"/>
    <n v="1"/>
    <x v="1"/>
    <x v="0"/>
  </r>
  <r>
    <n v="3"/>
    <n v="78"/>
    <n v="2"/>
    <x v="1"/>
    <x v="0"/>
  </r>
  <r>
    <n v="4"/>
    <n v="89"/>
    <n v="3"/>
    <x v="0"/>
    <x v="0"/>
  </r>
  <r>
    <n v="5"/>
    <n v="23"/>
    <n v="4"/>
    <x v="1"/>
    <x v="1"/>
  </r>
  <r>
    <n v="6"/>
    <n v="37"/>
    <n v="5"/>
    <x v="2"/>
    <x v="0"/>
  </r>
  <r>
    <n v="7"/>
    <n v="83"/>
    <n v="5"/>
    <x v="0"/>
    <x v="1"/>
  </r>
  <r>
    <n v="8"/>
    <n v="68"/>
    <n v="3"/>
    <x v="1"/>
    <x v="0"/>
  </r>
  <r>
    <n v="9"/>
    <n v="32"/>
    <n v="5"/>
    <x v="1"/>
    <x v="1"/>
  </r>
  <r>
    <n v="10"/>
    <n v="60"/>
    <n v="4"/>
    <x v="0"/>
    <x v="1"/>
  </r>
  <r>
    <n v="11"/>
    <n v="94"/>
    <n v="1"/>
    <x v="1"/>
    <x v="1"/>
  </r>
  <r>
    <n v="12"/>
    <n v="60"/>
    <n v="5"/>
    <x v="2"/>
    <x v="1"/>
  </r>
  <r>
    <n v="13"/>
    <n v="77"/>
    <n v="2"/>
    <x v="0"/>
    <x v="1"/>
  </r>
  <r>
    <n v="14"/>
    <n v="33"/>
    <n v="3"/>
    <x v="1"/>
    <x v="1"/>
  </r>
  <r>
    <n v="15"/>
    <n v="32"/>
    <n v="1"/>
    <x v="1"/>
    <x v="1"/>
  </r>
  <r>
    <n v="16"/>
    <n v="19"/>
    <n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>
  <location ref="H2:L6" firstHeaderRow="1" firstDataRow="2" firstDataCol="1"/>
  <pivotFields count="5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axis="axisRow" dataField="1" showAll="0">
      <items count="3">
        <item x="0"/>
        <item x="1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Anzahl" fld="4" subtotal="count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zoomScale="205" zoomScaleNormal="205" workbookViewId="0">
      <selection activeCell="F6" sqref="F6"/>
    </sheetView>
  </sheetViews>
  <sheetFormatPr baseColWidth="10" defaultRowHeight="15" x14ac:dyDescent="0.25"/>
  <cols>
    <col min="2" max="2" width="15.28515625" customWidth="1"/>
    <col min="3" max="3" width="19.7109375" customWidth="1"/>
  </cols>
  <sheetData>
    <row r="1" spans="2:8" x14ac:dyDescent="0.25"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</v>
      </c>
    </row>
    <row r="2" spans="2:8" x14ac:dyDescent="0.25">
      <c r="B2" t="s">
        <v>0</v>
      </c>
      <c r="C2">
        <v>135</v>
      </c>
      <c r="D2">
        <v>108</v>
      </c>
      <c r="E2">
        <v>120</v>
      </c>
      <c r="F2">
        <v>114</v>
      </c>
      <c r="G2">
        <v>146</v>
      </c>
      <c r="H2" s="2">
        <f>SUM(C2:G2)</f>
        <v>623</v>
      </c>
    </row>
    <row r="3" spans="2:8" x14ac:dyDescent="0.25">
      <c r="B3" t="s">
        <v>1</v>
      </c>
      <c r="C3">
        <f>$H$2/5</f>
        <v>124.6</v>
      </c>
      <c r="D3">
        <f t="shared" ref="D3:G3" si="0">$H$2/5</f>
        <v>124.6</v>
      </c>
      <c r="E3">
        <f t="shared" si="0"/>
        <v>124.6</v>
      </c>
      <c r="F3">
        <f t="shared" si="0"/>
        <v>124.6</v>
      </c>
      <c r="G3">
        <f t="shared" si="0"/>
        <v>124.6</v>
      </c>
      <c r="H3" s="2">
        <f>SUM(C3:G3)</f>
        <v>623</v>
      </c>
    </row>
    <row r="6" spans="2:8" x14ac:dyDescent="0.25">
      <c r="B6" t="s">
        <v>7</v>
      </c>
    </row>
    <row r="8" spans="2:8" x14ac:dyDescent="0.25">
      <c r="B8" t="s">
        <v>8</v>
      </c>
      <c r="C8">
        <f>_xlfn.CHISQ.TEST(C2:G2,C3:G3)</f>
        <v>9.8138825865420415E-2</v>
      </c>
      <c r="D8" s="1" t="s">
        <v>9</v>
      </c>
    </row>
    <row r="9" spans="2:8" x14ac:dyDescent="0.25">
      <c r="B9" t="s">
        <v>10</v>
      </c>
      <c r="C9" t="str">
        <f>IF(C8&lt;0.05, "verwirf H0", "verwirf H0 NICHT")</f>
        <v>verwirf H0 NICHT</v>
      </c>
    </row>
  </sheetData>
  <conditionalFormatting sqref="C9">
    <cfRule type="cellIs" dxfId="5" priority="1" operator="equal">
      <formula>"verwirf H0"</formula>
    </cfRule>
    <cfRule type="cellIs" dxfId="4" priority="2" operator="equal">
      <formula>"verwirf H0 NICHT"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zoomScale="205" zoomScaleNormal="205" workbookViewId="0">
      <selection activeCell="G10" sqref="G10"/>
    </sheetView>
  </sheetViews>
  <sheetFormatPr baseColWidth="10" defaultRowHeight="15" x14ac:dyDescent="0.25"/>
  <cols>
    <col min="2" max="2" width="15.28515625" customWidth="1"/>
    <col min="3" max="3" width="19.7109375" customWidth="1"/>
  </cols>
  <sheetData>
    <row r="1" spans="2:8" x14ac:dyDescent="0.25"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</v>
      </c>
    </row>
    <row r="2" spans="2:8" x14ac:dyDescent="0.25">
      <c r="B2" t="s">
        <v>0</v>
      </c>
      <c r="C2">
        <v>120</v>
      </c>
      <c r="D2">
        <v>120</v>
      </c>
      <c r="E2">
        <v>120</v>
      </c>
      <c r="F2">
        <v>120</v>
      </c>
      <c r="G2">
        <v>120</v>
      </c>
      <c r="H2" s="2">
        <f>SUM(C2:G2)</f>
        <v>600</v>
      </c>
    </row>
    <row r="3" spans="2:8" x14ac:dyDescent="0.25">
      <c r="B3" t="s">
        <v>1</v>
      </c>
      <c r="C3">
        <f>$H$2/5</f>
        <v>120</v>
      </c>
      <c r="D3">
        <f t="shared" ref="D3:G3" si="0">$H$2/5</f>
        <v>120</v>
      </c>
      <c r="E3">
        <f t="shared" si="0"/>
        <v>120</v>
      </c>
      <c r="F3">
        <f t="shared" si="0"/>
        <v>120</v>
      </c>
      <c r="G3">
        <f t="shared" si="0"/>
        <v>120</v>
      </c>
      <c r="H3" s="2">
        <f>SUM(C3:G3)</f>
        <v>600</v>
      </c>
    </row>
    <row r="6" spans="2:8" x14ac:dyDescent="0.25">
      <c r="B6" t="s">
        <v>7</v>
      </c>
    </row>
    <row r="8" spans="2:8" x14ac:dyDescent="0.25">
      <c r="B8" t="s">
        <v>8</v>
      </c>
      <c r="C8">
        <f>_xlfn.CHISQ.TEST(C2:G2,C3:G3)</f>
        <v>1</v>
      </c>
      <c r="D8" s="1" t="s">
        <v>9</v>
      </c>
    </row>
    <row r="9" spans="2:8" x14ac:dyDescent="0.25">
      <c r="B9" t="s">
        <v>10</v>
      </c>
      <c r="C9" t="str">
        <f>IF(C8&lt;0.05, "verwirf H0", "verwirf H0 NICHT")</f>
        <v>verwirf H0 NICHT</v>
      </c>
    </row>
  </sheetData>
  <conditionalFormatting sqref="C9">
    <cfRule type="cellIs" dxfId="3" priority="1" operator="equal">
      <formula>"verwirf H0"</formula>
    </cfRule>
    <cfRule type="cellIs" dxfId="2" priority="2" operator="equal">
      <formula>"verwirf H0 NICHT"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zoomScale="205" zoomScaleNormal="205" workbookViewId="0">
      <selection activeCell="G8" sqref="G8"/>
    </sheetView>
  </sheetViews>
  <sheetFormatPr baseColWidth="10" defaultRowHeight="15" x14ac:dyDescent="0.25"/>
  <cols>
    <col min="2" max="2" width="15.28515625" customWidth="1"/>
    <col min="3" max="3" width="19.7109375" customWidth="1"/>
  </cols>
  <sheetData>
    <row r="1" spans="2:8" x14ac:dyDescent="0.25"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</v>
      </c>
    </row>
    <row r="2" spans="2:8" x14ac:dyDescent="0.25">
      <c r="B2" t="s">
        <v>0</v>
      </c>
      <c r="C2">
        <v>400</v>
      </c>
      <c r="D2">
        <v>380</v>
      </c>
      <c r="E2">
        <v>380</v>
      </c>
      <c r="F2">
        <v>287</v>
      </c>
      <c r="G2">
        <v>420</v>
      </c>
      <c r="H2" s="2">
        <f>SUM(C2:G2)</f>
        <v>1867</v>
      </c>
    </row>
    <row r="3" spans="2:8" x14ac:dyDescent="0.25">
      <c r="B3" t="s">
        <v>1</v>
      </c>
      <c r="C3">
        <f>$H$2/5</f>
        <v>373.4</v>
      </c>
      <c r="D3">
        <f t="shared" ref="D3:G3" si="0">$H$2/5</f>
        <v>373.4</v>
      </c>
      <c r="E3">
        <f t="shared" si="0"/>
        <v>373.4</v>
      </c>
      <c r="F3">
        <f t="shared" si="0"/>
        <v>373.4</v>
      </c>
      <c r="G3">
        <f t="shared" si="0"/>
        <v>373.4</v>
      </c>
      <c r="H3" s="2">
        <f>SUM(C3:G3)</f>
        <v>1867</v>
      </c>
    </row>
    <row r="6" spans="2:8" x14ac:dyDescent="0.25">
      <c r="B6" t="s">
        <v>7</v>
      </c>
    </row>
    <row r="8" spans="2:8" x14ac:dyDescent="0.25">
      <c r="B8" t="s">
        <v>8</v>
      </c>
      <c r="C8">
        <f>_xlfn.CHISQ.TEST(C2:G2,C3:G3)</f>
        <v>1.2852689698523318E-5</v>
      </c>
      <c r="D8" s="1" t="s">
        <v>9</v>
      </c>
    </row>
    <row r="9" spans="2:8" x14ac:dyDescent="0.25">
      <c r="B9" t="s">
        <v>10</v>
      </c>
      <c r="C9" t="str">
        <f>IF(C8&lt;0.05, "verwirf H0", "verwirf H0 NICHT")</f>
        <v>verwirf H0</v>
      </c>
    </row>
  </sheetData>
  <conditionalFormatting sqref="C9">
    <cfRule type="cellIs" dxfId="1" priority="1" operator="equal">
      <formula>"verwirf H0"</formula>
    </cfRule>
    <cfRule type="cellIs" dxfId="0" priority="2" operator="equal">
      <formula>"verwirf H0 NICHT"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130" zoomScaleNormal="130" workbookViewId="0">
      <selection activeCell="M11" sqref="M11"/>
    </sheetView>
  </sheetViews>
  <sheetFormatPr baseColWidth="10" defaultRowHeight="15" x14ac:dyDescent="0.25"/>
  <cols>
    <col min="3" max="3" width="18.5703125" customWidth="1"/>
    <col min="8" max="8" width="22.42578125" bestFit="1" customWidth="1"/>
    <col min="9" max="9" width="23.7109375" bestFit="1" customWidth="1"/>
    <col min="10" max="10" width="3.85546875" customWidth="1"/>
    <col min="11" max="11" width="4.42578125" customWidth="1"/>
    <col min="12" max="12" width="15.5703125" bestFit="1" customWidth="1"/>
  </cols>
  <sheetData>
    <row r="1" spans="1:12" x14ac:dyDescent="0.25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</row>
    <row r="2" spans="1:12" x14ac:dyDescent="0.25">
      <c r="A2">
        <v>1</v>
      </c>
      <c r="B2">
        <v>60</v>
      </c>
      <c r="C2">
        <v>3</v>
      </c>
      <c r="D2" t="s">
        <v>17</v>
      </c>
      <c r="E2" t="s">
        <v>21</v>
      </c>
      <c r="H2" s="3" t="s">
        <v>25</v>
      </c>
      <c r="I2" s="3" t="s">
        <v>24</v>
      </c>
    </row>
    <row r="3" spans="1:12" x14ac:dyDescent="0.25">
      <c r="A3">
        <v>2</v>
      </c>
      <c r="B3">
        <v>46</v>
      </c>
      <c r="C3">
        <v>1</v>
      </c>
      <c r="D3" t="s">
        <v>18</v>
      </c>
      <c r="E3" t="s">
        <v>21</v>
      </c>
      <c r="H3" s="3" t="s">
        <v>22</v>
      </c>
      <c r="I3" t="s">
        <v>17</v>
      </c>
      <c r="J3" t="s">
        <v>19</v>
      </c>
      <c r="K3" t="s">
        <v>18</v>
      </c>
      <c r="L3" t="s">
        <v>23</v>
      </c>
    </row>
    <row r="4" spans="1:12" x14ac:dyDescent="0.25">
      <c r="A4">
        <v>3</v>
      </c>
      <c r="B4">
        <v>78</v>
      </c>
      <c r="C4">
        <v>2</v>
      </c>
      <c r="D4" t="s">
        <v>18</v>
      </c>
      <c r="E4" t="s">
        <v>21</v>
      </c>
      <c r="H4" s="4" t="s">
        <v>21</v>
      </c>
      <c r="I4" s="5">
        <v>3</v>
      </c>
      <c r="J4" s="5">
        <v>1</v>
      </c>
      <c r="K4" s="5">
        <v>3</v>
      </c>
      <c r="L4" s="5">
        <v>7</v>
      </c>
    </row>
    <row r="5" spans="1:12" x14ac:dyDescent="0.25">
      <c r="A5">
        <v>4</v>
      </c>
      <c r="B5">
        <v>89</v>
      </c>
      <c r="C5">
        <v>3</v>
      </c>
      <c r="D5" t="s">
        <v>17</v>
      </c>
      <c r="E5" t="s">
        <v>21</v>
      </c>
      <c r="H5" s="4" t="s">
        <v>20</v>
      </c>
      <c r="I5" s="5">
        <v>3</v>
      </c>
      <c r="J5" s="5">
        <v>1</v>
      </c>
      <c r="K5" s="5">
        <v>5</v>
      </c>
      <c r="L5" s="5">
        <v>9</v>
      </c>
    </row>
    <row r="6" spans="1:12" x14ac:dyDescent="0.25">
      <c r="A6">
        <v>5</v>
      </c>
      <c r="B6">
        <v>23</v>
      </c>
      <c r="C6">
        <v>4</v>
      </c>
      <c r="D6" t="s">
        <v>18</v>
      </c>
      <c r="E6" t="s">
        <v>20</v>
      </c>
      <c r="H6" s="4" t="s">
        <v>23</v>
      </c>
      <c r="I6" s="5">
        <v>6</v>
      </c>
      <c r="J6" s="5">
        <v>2</v>
      </c>
      <c r="K6" s="5">
        <v>8</v>
      </c>
      <c r="L6" s="5">
        <v>16</v>
      </c>
    </row>
    <row r="7" spans="1:12" x14ac:dyDescent="0.25">
      <c r="A7">
        <v>6</v>
      </c>
      <c r="B7">
        <v>37</v>
      </c>
      <c r="C7">
        <v>5</v>
      </c>
      <c r="D7" t="s">
        <v>19</v>
      </c>
      <c r="E7" t="s">
        <v>21</v>
      </c>
    </row>
    <row r="8" spans="1:12" x14ac:dyDescent="0.25">
      <c r="A8">
        <v>7</v>
      </c>
      <c r="B8">
        <v>83</v>
      </c>
      <c r="C8">
        <v>5</v>
      </c>
      <c r="D8" t="s">
        <v>17</v>
      </c>
      <c r="E8" t="s">
        <v>20</v>
      </c>
    </row>
    <row r="9" spans="1:12" x14ac:dyDescent="0.25">
      <c r="A9">
        <v>8</v>
      </c>
      <c r="B9">
        <v>68</v>
      </c>
      <c r="C9">
        <v>3</v>
      </c>
      <c r="D9" t="s">
        <v>18</v>
      </c>
      <c r="E9" t="s">
        <v>21</v>
      </c>
    </row>
    <row r="10" spans="1:12" x14ac:dyDescent="0.25">
      <c r="A10">
        <v>9</v>
      </c>
      <c r="B10">
        <v>32</v>
      </c>
      <c r="C10">
        <v>5</v>
      </c>
      <c r="D10" t="s">
        <v>18</v>
      </c>
      <c r="E10" t="s">
        <v>20</v>
      </c>
    </row>
    <row r="11" spans="1:12" x14ac:dyDescent="0.25">
      <c r="A11">
        <v>10</v>
      </c>
      <c r="B11">
        <v>60</v>
      </c>
      <c r="C11">
        <v>4</v>
      </c>
      <c r="D11" t="s">
        <v>17</v>
      </c>
      <c r="E11" t="s">
        <v>20</v>
      </c>
    </row>
    <row r="12" spans="1:12" x14ac:dyDescent="0.25">
      <c r="A12">
        <v>11</v>
      </c>
      <c r="B12">
        <v>94</v>
      </c>
      <c r="C12">
        <v>1</v>
      </c>
      <c r="D12" t="s">
        <v>18</v>
      </c>
      <c r="E12" t="s">
        <v>20</v>
      </c>
    </row>
    <row r="13" spans="1:12" x14ac:dyDescent="0.25">
      <c r="A13">
        <v>12</v>
      </c>
      <c r="B13">
        <v>60</v>
      </c>
      <c r="C13">
        <v>5</v>
      </c>
      <c r="D13" t="s">
        <v>19</v>
      </c>
      <c r="E13" t="s">
        <v>20</v>
      </c>
    </row>
    <row r="14" spans="1:12" x14ac:dyDescent="0.25">
      <c r="A14">
        <v>13</v>
      </c>
      <c r="B14">
        <v>77</v>
      </c>
      <c r="C14">
        <v>2</v>
      </c>
      <c r="D14" t="s">
        <v>17</v>
      </c>
      <c r="E14" t="s">
        <v>20</v>
      </c>
    </row>
    <row r="15" spans="1:12" x14ac:dyDescent="0.25">
      <c r="A15">
        <v>14</v>
      </c>
      <c r="B15">
        <v>33</v>
      </c>
      <c r="C15">
        <v>3</v>
      </c>
      <c r="D15" t="s">
        <v>18</v>
      </c>
      <c r="E15" t="s">
        <v>20</v>
      </c>
    </row>
    <row r="16" spans="1:12" x14ac:dyDescent="0.25">
      <c r="A16">
        <v>15</v>
      </c>
      <c r="B16">
        <v>32</v>
      </c>
      <c r="C16">
        <v>1</v>
      </c>
      <c r="D16" t="s">
        <v>18</v>
      </c>
      <c r="E16" t="s">
        <v>20</v>
      </c>
    </row>
    <row r="17" spans="1:5" x14ac:dyDescent="0.25">
      <c r="A17">
        <v>16</v>
      </c>
      <c r="B17">
        <v>19</v>
      </c>
      <c r="C17">
        <v>2</v>
      </c>
      <c r="D17" t="s">
        <v>17</v>
      </c>
      <c r="E17" t="s">
        <v>21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tabSelected="1" zoomScale="160" zoomScaleNormal="160" workbookViewId="0">
      <selection activeCell="C12" sqref="C12"/>
    </sheetView>
  </sheetViews>
  <sheetFormatPr baseColWidth="10" defaultRowHeight="15" x14ac:dyDescent="0.25"/>
  <cols>
    <col min="3" max="3" width="53.85546875" bestFit="1" customWidth="1"/>
  </cols>
  <sheetData>
    <row r="2" spans="1:7" x14ac:dyDescent="0.25">
      <c r="C2" s="2"/>
      <c r="D2" s="2" t="s">
        <v>17</v>
      </c>
      <c r="E2" s="2" t="s">
        <v>19</v>
      </c>
      <c r="F2" s="2" t="s">
        <v>18</v>
      </c>
    </row>
    <row r="3" spans="1:7" x14ac:dyDescent="0.25">
      <c r="A3" t="s">
        <v>28</v>
      </c>
      <c r="C3" s="2" t="s">
        <v>26</v>
      </c>
      <c r="D3">
        <v>762</v>
      </c>
      <c r="E3">
        <v>327</v>
      </c>
      <c r="F3">
        <v>468</v>
      </c>
      <c r="G3" s="2">
        <f>SUM(D3:F3)</f>
        <v>1557</v>
      </c>
    </row>
    <row r="4" spans="1:7" x14ac:dyDescent="0.25">
      <c r="C4" s="2" t="s">
        <v>27</v>
      </c>
      <c r="D4">
        <v>484</v>
      </c>
      <c r="E4">
        <v>239</v>
      </c>
      <c r="F4">
        <v>477</v>
      </c>
      <c r="G4" s="2">
        <f>SUM(D4:F4)</f>
        <v>1200</v>
      </c>
    </row>
    <row r="5" spans="1:7" x14ac:dyDescent="0.25">
      <c r="D5" s="2">
        <f>SUM(D3:D4)</f>
        <v>1246</v>
      </c>
      <c r="E5" s="2">
        <f>SUM(E3:E4)</f>
        <v>566</v>
      </c>
      <c r="F5" s="2">
        <f>SUM(F3:F4)</f>
        <v>945</v>
      </c>
      <c r="G5" s="2">
        <f>SUM(D5:F5)</f>
        <v>2757</v>
      </c>
    </row>
    <row r="7" spans="1:7" x14ac:dyDescent="0.25">
      <c r="C7" t="s">
        <v>29</v>
      </c>
    </row>
    <row r="8" spans="1:7" x14ac:dyDescent="0.25">
      <c r="C8" t="s">
        <v>30</v>
      </c>
      <c r="D8">
        <f>G3/G5*F5/G5</f>
        <v>0.1935739395970214</v>
      </c>
      <c r="E8" s="1" t="s">
        <v>31</v>
      </c>
    </row>
    <row r="9" spans="1:7" x14ac:dyDescent="0.25">
      <c r="C9" t="s">
        <v>32</v>
      </c>
      <c r="D9">
        <f>D8*G5</f>
        <v>533.68335146898801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Unfallbeispiel</vt:lpstr>
      <vt:lpstr>kitschigeH0</vt:lpstr>
      <vt:lpstr>Extrembeispiel</vt:lpstr>
      <vt:lpstr>Tabelle4</vt:lpstr>
      <vt:lpstr>Politikbeispiel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2024-08-19T16:07:30Z</dcterms:created>
  <dcterms:modified xsi:type="dcterms:W3CDTF">2024-08-19T17:41:18Z</dcterms:modified>
</cp:coreProperties>
</file>